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82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8" i="1" l="1"/>
  <c r="C29" i="1"/>
  <c r="B13" i="1"/>
  <c r="B15" i="1" s="1"/>
  <c r="B18" i="1" s="1"/>
  <c r="H7" i="1"/>
  <c r="C13" i="1" s="1"/>
  <c r="C15" i="1" l="1"/>
  <c r="D16" i="1" s="1"/>
  <c r="C23" i="1"/>
  <c r="C24" i="1" s="1"/>
  <c r="C18" i="1"/>
  <c r="D19" i="1" s="1"/>
  <c r="C11" i="1"/>
  <c r="C12" i="1"/>
  <c r="D17" i="1" l="1"/>
</calcChain>
</file>

<file path=xl/sharedStrings.xml><?xml version="1.0" encoding="utf-8"?>
<sst xmlns="http://schemas.openxmlformats.org/spreadsheetml/2006/main" count="25" uniqueCount="25">
  <si>
    <t>Verk - Storlek</t>
  </si>
  <si>
    <t>MW</t>
  </si>
  <si>
    <t>Fullasttid</t>
  </si>
  <si>
    <t>timmar</t>
  </si>
  <si>
    <t>Antal verk i parken</t>
  </si>
  <si>
    <t>Produktion/år:</t>
  </si>
  <si>
    <t>MWh</t>
  </si>
  <si>
    <t>/år</t>
  </si>
  <si>
    <t>Produktionen räker till:</t>
  </si>
  <si>
    <t>Lägenheter/år</t>
  </si>
  <si>
    <t>Hushållsel till normalvillan/år</t>
  </si>
  <si>
    <t>Eluppvärmda normala villor/år</t>
  </si>
  <si>
    <t>Mil/år för drift av elbil</t>
  </si>
  <si>
    <t xml:space="preserve">Bilisters årsbehov om de kör 1500 mil/år </t>
  </si>
  <si>
    <t>Varv runt Jorden för en elbil</t>
  </si>
  <si>
    <t>Timmars drifttid av en 75 MW glödlampa</t>
  </si>
  <si>
    <t>Års drifttid av en 75 W glödlampa</t>
  </si>
  <si>
    <t>JÄMFÖRELSETAL FÖR ELKRAFTSPRODUKTION FRÅN VINDKRAFTSVERK</t>
  </si>
  <si>
    <t>...eller..</t>
  </si>
  <si>
    <r>
      <rPr>
        <b/>
        <sz val="16"/>
        <color theme="1"/>
        <rFont val="Calibri"/>
        <family val="2"/>
        <scheme val="minor"/>
      </rPr>
      <t>Ton kol</t>
    </r>
    <r>
      <rPr>
        <sz val="11"/>
        <color theme="1"/>
        <rFont val="Calibri"/>
        <family val="2"/>
        <scheme val="minor"/>
      </rPr>
      <t xml:space="preserve"> om motsvarande elmängd ska produceras med ett effektivt kolkondenskraftsverk (40 % elverkningsgrad)</t>
    </r>
  </si>
  <si>
    <r>
      <rPr>
        <b/>
        <sz val="16"/>
        <color theme="1"/>
        <rFont val="Calibri"/>
        <family val="2"/>
        <scheme val="minor"/>
      </rPr>
      <t>Ton fossil CO2</t>
    </r>
    <r>
      <rPr>
        <sz val="11"/>
        <color theme="1"/>
        <rFont val="Calibri"/>
        <family val="2"/>
        <scheme val="minor"/>
      </rPr>
      <t xml:space="preserve"> då elproduktionen på marginalen ersätter fossilbaserad kolkraft i Skandinavien</t>
    </r>
  </si>
  <si>
    <t>Produktionen ersätter ex.vis:</t>
  </si>
  <si>
    <t>Marknadsvärde av produktionen:</t>
  </si>
  <si>
    <t>SEK/år, Dagens Svensk-Norska el-/elcertifikatmarknad (summavärde ca 600 SEK/år de närmaste åren)</t>
  </si>
  <si>
    <t>SEK/år, Minimum Finsk Feed-In under 12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</si>
</sst>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5" formatCode="_-* #,##0\ _k_r_-;\-* #,##0\ _k_r_-;_-* &quot;-&quot;??\ _k_r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2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165" fontId="4" fillId="3" borderId="1" xfId="1" applyNumberFormat="1" applyFont="1" applyFill="1" applyBorder="1"/>
    <xf numFmtId="166" fontId="8" fillId="2" borderId="2" xfId="0" applyNumberFormat="1" applyFont="1" applyFill="1" applyBorder="1" applyAlignment="1">
      <alignment horizontal="center"/>
    </xf>
    <xf numFmtId="165" fontId="8" fillId="2" borderId="3" xfId="1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/>
    <xf numFmtId="0" fontId="10" fillId="0" borderId="0" xfId="0" applyFont="1" applyAlignment="1">
      <alignment horizontal="left"/>
    </xf>
    <xf numFmtId="0" fontId="11" fillId="0" borderId="0" xfId="0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9</xdr:row>
      <xdr:rowOff>28575</xdr:rowOff>
    </xdr:from>
    <xdr:to>
      <xdr:col>25</xdr:col>
      <xdr:colOff>95250</xdr:colOff>
      <xdr:row>19</xdr:row>
      <xdr:rowOff>28575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028825"/>
          <a:ext cx="10182225" cy="24384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742950</xdr:colOff>
      <xdr:row>5</xdr:row>
      <xdr:rowOff>171450</xdr:rowOff>
    </xdr:from>
    <xdr:to>
      <xdr:col>6</xdr:col>
      <xdr:colOff>9525</xdr:colOff>
      <xdr:row>7</xdr:row>
      <xdr:rowOff>133350</xdr:rowOff>
    </xdr:to>
    <xdr:sp macro="" textlink="">
      <xdr:nvSpPr>
        <xdr:cNvPr id="3" name="Höger 2"/>
        <xdr:cNvSpPr/>
      </xdr:nvSpPr>
      <xdr:spPr>
        <a:xfrm>
          <a:off x="3914775" y="561975"/>
          <a:ext cx="771525" cy="43815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220768</xdr:colOff>
      <xdr:row>7</xdr:row>
      <xdr:rowOff>195944</xdr:rowOff>
    </xdr:from>
    <xdr:to>
      <xdr:col>7</xdr:col>
      <xdr:colOff>490531</xdr:colOff>
      <xdr:row>9</xdr:row>
      <xdr:rowOff>53069</xdr:rowOff>
    </xdr:to>
    <xdr:sp macro="" textlink="">
      <xdr:nvSpPr>
        <xdr:cNvPr id="4" name="Höger 3"/>
        <xdr:cNvSpPr/>
      </xdr:nvSpPr>
      <xdr:spPr>
        <a:xfrm rot="10207764">
          <a:off x="3611668" y="1081769"/>
          <a:ext cx="2803413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1190625</xdr:colOff>
      <xdr:row>15</xdr:row>
      <xdr:rowOff>0</xdr:rowOff>
    </xdr:from>
    <xdr:to>
      <xdr:col>3</xdr:col>
      <xdr:colOff>228600</xdr:colOff>
      <xdr:row>15</xdr:row>
      <xdr:rowOff>161925</xdr:rowOff>
    </xdr:to>
    <xdr:cxnSp macro="">
      <xdr:nvCxnSpPr>
        <xdr:cNvPr id="6" name="Rak pil 5"/>
        <xdr:cNvCxnSpPr/>
      </xdr:nvCxnSpPr>
      <xdr:spPr>
        <a:xfrm>
          <a:off x="2409825" y="2809875"/>
          <a:ext cx="381000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1181100</xdr:colOff>
      <xdr:row>15</xdr:row>
      <xdr:rowOff>19050</xdr:rowOff>
    </xdr:from>
    <xdr:to>
      <xdr:col>3</xdr:col>
      <xdr:colOff>238125</xdr:colOff>
      <xdr:row>16</xdr:row>
      <xdr:rowOff>85725</xdr:rowOff>
    </xdr:to>
    <xdr:cxnSp macro="">
      <xdr:nvCxnSpPr>
        <xdr:cNvPr id="7" name="Rak pil 6"/>
        <xdr:cNvCxnSpPr/>
      </xdr:nvCxnSpPr>
      <xdr:spPr>
        <a:xfrm>
          <a:off x="2400300" y="2828925"/>
          <a:ext cx="40005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1171575</xdr:colOff>
      <xdr:row>17</xdr:row>
      <xdr:rowOff>228600</xdr:rowOff>
    </xdr:from>
    <xdr:to>
      <xdr:col>3</xdr:col>
      <xdr:colOff>85725</xdr:colOff>
      <xdr:row>18</xdr:row>
      <xdr:rowOff>133350</xdr:rowOff>
    </xdr:to>
    <xdr:cxnSp macro="">
      <xdr:nvCxnSpPr>
        <xdr:cNvPr id="10" name="Rak pil 9"/>
        <xdr:cNvCxnSpPr/>
      </xdr:nvCxnSpPr>
      <xdr:spPr>
        <a:xfrm>
          <a:off x="2390775" y="4191000"/>
          <a:ext cx="466725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485775</xdr:colOff>
      <xdr:row>2</xdr:row>
      <xdr:rowOff>142875</xdr:rowOff>
    </xdr:from>
    <xdr:ext cx="2634054" cy="264560"/>
    <xdr:sp macro="" textlink="">
      <xdr:nvSpPr>
        <xdr:cNvPr id="13" name="textruta 12"/>
        <xdr:cNvSpPr txBox="1"/>
      </xdr:nvSpPr>
      <xdr:spPr>
        <a:xfrm>
          <a:off x="3876675" y="628650"/>
          <a:ext cx="2634054" cy="26456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Ändra i de gula</a:t>
          </a:r>
          <a:r>
            <a:rPr lang="sv-SE" sz="1100" baseline="0"/>
            <a:t> fälten för nya jämförelsetal</a:t>
          </a:r>
        </a:p>
      </xdr:txBody>
    </xdr:sp>
    <xdr:clientData/>
  </xdr:oneCellAnchor>
  <xdr:twoCellAnchor>
    <xdr:from>
      <xdr:col>4</xdr:col>
      <xdr:colOff>66675</xdr:colOff>
      <xdr:row>3</xdr:row>
      <xdr:rowOff>84655</xdr:rowOff>
    </xdr:from>
    <xdr:to>
      <xdr:col>4</xdr:col>
      <xdr:colOff>485775</xdr:colOff>
      <xdr:row>4</xdr:row>
      <xdr:rowOff>161925</xdr:rowOff>
    </xdr:to>
    <xdr:cxnSp macro="">
      <xdr:nvCxnSpPr>
        <xdr:cNvPr id="15" name="Rak pil 14"/>
        <xdr:cNvCxnSpPr>
          <a:stCxn id="13" idx="1"/>
        </xdr:cNvCxnSpPr>
      </xdr:nvCxnSpPr>
      <xdr:spPr>
        <a:xfrm flipH="1">
          <a:off x="3457575" y="760930"/>
          <a:ext cx="419100" cy="2677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showGridLines="0" tabSelected="1" workbookViewId="0">
      <selection activeCell="P7" sqref="P7"/>
    </sheetView>
  </sheetViews>
  <sheetFormatPr defaultRowHeight="15" x14ac:dyDescent="0.25"/>
  <cols>
    <col min="3" max="3" width="23.28515625" customWidth="1"/>
    <col min="4" max="4" width="12.42578125" style="3" bestFit="1" customWidth="1"/>
    <col min="5" max="5" width="13.42578125" customWidth="1"/>
    <col min="7" max="7" width="15.42578125" customWidth="1"/>
    <col min="8" max="8" width="16.7109375" customWidth="1"/>
    <col min="9" max="9" width="5.5703125" customWidth="1"/>
  </cols>
  <sheetData>
    <row r="2" spans="2:10" ht="28.5" x14ac:dyDescent="0.45">
      <c r="C2" s="22" t="s">
        <v>17</v>
      </c>
    </row>
    <row r="5" spans="2:10" ht="15.75" thickBot="1" x14ac:dyDescent="0.3"/>
    <row r="6" spans="2:10" ht="19.5" thickBot="1" x14ac:dyDescent="0.35">
      <c r="C6" s="4" t="s">
        <v>0</v>
      </c>
      <c r="D6" s="13">
        <v>2.2999999999999998</v>
      </c>
      <c r="E6" s="16" t="s">
        <v>1</v>
      </c>
    </row>
    <row r="7" spans="2:10" ht="19.5" thickBot="1" x14ac:dyDescent="0.35">
      <c r="C7" s="4" t="s">
        <v>2</v>
      </c>
      <c r="D7" s="14">
        <v>3100</v>
      </c>
      <c r="E7" s="16" t="s">
        <v>3</v>
      </c>
      <c r="G7" s="1" t="s">
        <v>5</v>
      </c>
      <c r="H7" s="12">
        <f>D6*D7*D8</f>
        <v>213899.99999999997</v>
      </c>
      <c r="I7" t="s">
        <v>6</v>
      </c>
      <c r="J7" s="2" t="s">
        <v>7</v>
      </c>
    </row>
    <row r="8" spans="2:10" ht="19.5" thickBot="1" x14ac:dyDescent="0.35">
      <c r="C8" s="4" t="s">
        <v>4</v>
      </c>
      <c r="D8" s="15">
        <v>30</v>
      </c>
    </row>
    <row r="9" spans="2:10" x14ac:dyDescent="0.25">
      <c r="C9" s="1"/>
    </row>
    <row r="10" spans="2:10" ht="23.25" x14ac:dyDescent="0.35">
      <c r="C10" s="5" t="s">
        <v>8</v>
      </c>
    </row>
    <row r="11" spans="2:10" ht="18.75" x14ac:dyDescent="0.3">
      <c r="C11" s="8">
        <f>H7/2</f>
        <v>106949.99999999999</v>
      </c>
      <c r="D11" s="10" t="s">
        <v>9</v>
      </c>
    </row>
    <row r="12" spans="2:10" ht="18.75" x14ac:dyDescent="0.3">
      <c r="B12" t="s">
        <v>18</v>
      </c>
      <c r="C12" s="8">
        <f>H7/6</f>
        <v>35649.999999999993</v>
      </c>
      <c r="D12" s="10" t="s">
        <v>10</v>
      </c>
    </row>
    <row r="13" spans="2:10" ht="18.75" x14ac:dyDescent="0.3">
      <c r="B13" t="str">
        <f>B12</f>
        <v>...eller..</v>
      </c>
      <c r="C13" s="8">
        <f>H7/20</f>
        <v>10694.999999999998</v>
      </c>
      <c r="D13" s="10" t="s">
        <v>11</v>
      </c>
    </row>
    <row r="14" spans="2:10" ht="18.75" x14ac:dyDescent="0.3">
      <c r="C14" s="4"/>
    </row>
    <row r="15" spans="2:10" ht="18.75" x14ac:dyDescent="0.3">
      <c r="B15" t="str">
        <f>B13</f>
        <v>...eller..</v>
      </c>
      <c r="C15" s="9">
        <f>H7/0.002</f>
        <v>106949999.99999999</v>
      </c>
      <c r="D15" s="11" t="s">
        <v>12</v>
      </c>
    </row>
    <row r="16" spans="2:10" ht="18.75" x14ac:dyDescent="0.3">
      <c r="C16" s="4"/>
      <c r="D16" s="7">
        <f>C15/1500</f>
        <v>71299.999999999985</v>
      </c>
      <c r="E16" t="s">
        <v>13</v>
      </c>
    </row>
    <row r="17" spans="2:5" ht="18.75" x14ac:dyDescent="0.3">
      <c r="C17" s="4"/>
      <c r="D17" s="7">
        <f>C15/4000</f>
        <v>26737.499999999996</v>
      </c>
      <c r="E17" t="s">
        <v>14</v>
      </c>
    </row>
    <row r="18" spans="2:5" ht="18.75" x14ac:dyDescent="0.3">
      <c r="B18" t="str">
        <f>B15</f>
        <v>...eller..</v>
      </c>
      <c r="C18" s="9">
        <f>H7/0.000075</f>
        <v>2852000000</v>
      </c>
      <c r="D18" s="6" t="s">
        <v>15</v>
      </c>
    </row>
    <row r="19" spans="2:5" ht="18.75" x14ac:dyDescent="0.3">
      <c r="C19" s="4"/>
      <c r="D19" s="7">
        <f>C18/8760</f>
        <v>325570.77625570778</v>
      </c>
      <c r="E19" t="s">
        <v>16</v>
      </c>
    </row>
    <row r="20" spans="2:5" ht="18.75" x14ac:dyDescent="0.3">
      <c r="C20" s="4"/>
    </row>
    <row r="22" spans="2:5" ht="18.75" x14ac:dyDescent="0.3">
      <c r="C22" s="17" t="s">
        <v>21</v>
      </c>
    </row>
    <row r="23" spans="2:5" ht="21" x14ac:dyDescent="0.35">
      <c r="C23" s="9">
        <f>(H7/0.4)/7</f>
        <v>76392.85714285713</v>
      </c>
      <c r="D23" s="6" t="s">
        <v>19</v>
      </c>
    </row>
    <row r="24" spans="2:5" ht="21" x14ac:dyDescent="0.35">
      <c r="C24" s="9">
        <f>C23*2.45</f>
        <v>187162.49999999997</v>
      </c>
      <c r="D24" s="6" t="s">
        <v>20</v>
      </c>
    </row>
    <row r="25" spans="2:5" x14ac:dyDescent="0.25">
      <c r="D25" s="7"/>
    </row>
    <row r="27" spans="2:5" ht="15.75" x14ac:dyDescent="0.25">
      <c r="C27" s="18" t="s">
        <v>22</v>
      </c>
      <c r="D27" s="19"/>
    </row>
    <row r="28" spans="2:5" x14ac:dyDescent="0.25">
      <c r="C28" s="20">
        <f>H7*83.5*9</f>
        <v>160745849.99999997</v>
      </c>
      <c r="D28" s="21" t="s">
        <v>24</v>
      </c>
    </row>
    <row r="29" spans="2:5" x14ac:dyDescent="0.25">
      <c r="C29" s="20">
        <f>H7*600</f>
        <v>128339999.99999999</v>
      </c>
      <c r="D29" s="21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Stora Enso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Heldemar, Anders</dc:creator>
  <cp:lastModifiedBy>Heldemar, Anders</cp:lastModifiedBy>
  <dcterms:created xsi:type="dcterms:W3CDTF">2012-11-04T07:29:53Z</dcterms:created>
  <dcterms:modified xsi:type="dcterms:W3CDTF">2012-11-04T08:10:20Z</dcterms:modified>
</cp:coreProperties>
</file>